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360" yWindow="30" windowWidth="18195" windowHeight="9285"/>
  </bookViews>
  <sheets>
    <sheet name="Door Order" sheetId="1" r:id="rId1"/>
    <sheet name="Door Styles and Price" sheetId="2" state="hidden" r:id="rId2"/>
    <sheet name="Cut sheet" sheetId="3" state="hidden" r:id="rId3"/>
  </sheets>
  <definedNames>
    <definedName name="_xlnm.Print_Area" localSheetId="0">'Door Order'!$B$2:$L$51</definedName>
    <definedName name="walnut" localSheetId="1">'Door Order'!$I$6</definedName>
  </definedNames>
  <calcPr calcId="125725"/>
</workbook>
</file>

<file path=xl/calcChain.xml><?xml version="1.0" encoding="utf-8"?>
<calcChain xmlns="http://schemas.openxmlformats.org/spreadsheetml/2006/main">
  <c r="D5" i="1"/>
  <c r="C5"/>
  <c r="C4"/>
  <c r="C3" l="1"/>
  <c r="C2"/>
  <c r="A4" i="3"/>
  <c r="A3"/>
  <c r="A1"/>
  <c r="A2"/>
</calcChain>
</file>

<file path=xl/sharedStrings.xml><?xml version="1.0" encoding="utf-8"?>
<sst xmlns="http://schemas.openxmlformats.org/spreadsheetml/2006/main" count="97" uniqueCount="77">
  <si>
    <t>Price/ft.</t>
  </si>
  <si>
    <t>Customer Name:</t>
  </si>
  <si>
    <t>Phone:</t>
  </si>
  <si>
    <t>Qty</t>
  </si>
  <si>
    <t>Width</t>
  </si>
  <si>
    <t>Height</t>
  </si>
  <si>
    <t>Price</t>
  </si>
  <si>
    <t>Supplier</t>
  </si>
  <si>
    <t>KDS</t>
  </si>
  <si>
    <t>Door Style</t>
  </si>
  <si>
    <t>Drawer Front Style</t>
  </si>
  <si>
    <t>Shaker 2 1/4"</t>
  </si>
  <si>
    <t>Bevel</t>
  </si>
  <si>
    <t>Ogee</t>
  </si>
  <si>
    <t>Double Shaker</t>
  </si>
  <si>
    <t>Raised Panel</t>
  </si>
  <si>
    <t>Flat Panel</t>
  </si>
  <si>
    <t>PO#</t>
  </si>
  <si>
    <t>Material:</t>
  </si>
  <si>
    <t xml:space="preserve">Material </t>
  </si>
  <si>
    <t>Walnut</t>
  </si>
  <si>
    <t>Maple</t>
  </si>
  <si>
    <t>Toe Kick</t>
  </si>
  <si>
    <t>White Melamine</t>
  </si>
  <si>
    <t>Black Melamine</t>
  </si>
  <si>
    <t>Panel Style</t>
  </si>
  <si>
    <t>All dimensions are to be confirmed and verified by customer prior to signing this document</t>
  </si>
  <si>
    <t>q</t>
  </si>
  <si>
    <t>Drw-Shaker 2 1/4"</t>
  </si>
  <si>
    <t>Drw-Bevel</t>
  </si>
  <si>
    <t>Drw-Ogee</t>
  </si>
  <si>
    <t>Drw-Double Shaker</t>
  </si>
  <si>
    <t>Drw-Raised Panel</t>
  </si>
  <si>
    <t>Drw-Flat Panel</t>
  </si>
  <si>
    <t>Pan-Shaker 2 1/4"</t>
  </si>
  <si>
    <t>Pan-Bevel</t>
  </si>
  <si>
    <t>Pan-Ogee</t>
  </si>
  <si>
    <t>Pan-Double Shaker</t>
  </si>
  <si>
    <t>Pan-Raised Panel</t>
  </si>
  <si>
    <t>Pan-Flat Panel</t>
  </si>
  <si>
    <t>MDF</t>
  </si>
  <si>
    <t>Matching  Doors</t>
  </si>
  <si>
    <t>White Oak</t>
  </si>
  <si>
    <t>Cherry</t>
  </si>
  <si>
    <t>Red Oak</t>
  </si>
  <si>
    <t>Laminate</t>
  </si>
  <si>
    <t>Other</t>
  </si>
  <si>
    <t>Upcharge (%)</t>
  </si>
  <si>
    <t>Price Ea.</t>
  </si>
  <si>
    <t>Panel Direction</t>
  </si>
  <si>
    <t>Vertical</t>
  </si>
  <si>
    <t>Horizontal</t>
  </si>
  <si>
    <t>Customer Approval:</t>
  </si>
  <si>
    <t>Date:</t>
  </si>
  <si>
    <t>Email Address:</t>
  </si>
  <si>
    <t>Hickory</t>
  </si>
  <si>
    <t>Click for options</t>
  </si>
  <si>
    <r>
      <t xml:space="preserve">Email completed orders to: </t>
    </r>
    <r>
      <rPr>
        <b/>
        <sz val="11"/>
        <color theme="1"/>
        <rFont val="Calibri"/>
        <family val="2"/>
        <scheme val="minor"/>
      </rPr>
      <t>cabinetdoordirectinc@gmail.com</t>
    </r>
  </si>
  <si>
    <t>Shaker 3"</t>
  </si>
  <si>
    <t>Drw Shaker 3"</t>
  </si>
  <si>
    <t>Pan- Shaker 3"</t>
  </si>
  <si>
    <t>Notes</t>
  </si>
  <si>
    <t>Laminate Colour (if selected):</t>
  </si>
  <si>
    <t>Slim Shaker</t>
  </si>
  <si>
    <t>Drw- Slim Shaker</t>
  </si>
  <si>
    <t>Pan- Slim Shaker</t>
  </si>
  <si>
    <t>Doors, Drawers, Panels (specify in notes)</t>
  </si>
  <si>
    <t xml:space="preserve">Special Notes: </t>
  </si>
  <si>
    <t>Door+Drawer Price:</t>
  </si>
  <si>
    <t>Shipping:</t>
  </si>
  <si>
    <t>Sub-Total:</t>
  </si>
  <si>
    <t>GST:</t>
  </si>
  <si>
    <t>Total:</t>
  </si>
  <si>
    <t>*PST number required if exempt</t>
  </si>
  <si>
    <t>PST:</t>
  </si>
  <si>
    <t>Order Number:</t>
  </si>
  <si>
    <t>Cabinet Door Direct takes no responsibility for incorrectly entered sizes. All Doors are shipped unfinished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</si>
</sst>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Wingdings 3"/>
      <family val="1"/>
      <charset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164" fontId="0" fillId="0" borderId="2" xfId="0" applyNumberFormat="1" applyBorder="1" applyAlignment="1">
      <alignment horizontal="right" indent="1"/>
    </xf>
    <xf numFmtId="164" fontId="0" fillId="0" borderId="0" xfId="0" applyNumberFormat="1" applyBorder="1" applyAlignment="1">
      <alignment horizontal="right" indent="1"/>
    </xf>
    <xf numFmtId="164" fontId="0" fillId="0" borderId="1" xfId="0" applyNumberFormat="1" applyBorder="1" applyAlignment="1">
      <alignment horizontal="right" indent="1"/>
    </xf>
    <xf numFmtId="164" fontId="0" fillId="0" borderId="0" xfId="0" applyNumberFormat="1" applyAlignment="1">
      <alignment horizontal="right" indent="1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10" xfId="0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4" borderId="13" xfId="0" applyFill="1" applyBorder="1"/>
    <xf numFmtId="164" fontId="0" fillId="4" borderId="13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6" fillId="9" borderId="3" xfId="0" applyFont="1" applyFill="1" applyBorder="1"/>
    <xf numFmtId="0" fontId="0" fillId="8" borderId="13" xfId="0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9" xfId="0" applyBorder="1"/>
    <xf numFmtId="0" fontId="0" fillId="7" borderId="13" xfId="0" applyFill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3" borderId="0" xfId="0" applyFill="1" applyProtection="1"/>
    <xf numFmtId="0" fontId="1" fillId="3" borderId="0" xfId="0" applyFont="1" applyFill="1" applyProtection="1"/>
    <xf numFmtId="0" fontId="0" fillId="0" borderId="0" xfId="0" applyProtection="1"/>
    <xf numFmtId="0" fontId="0" fillId="3" borderId="0" xfId="0" applyFill="1" applyAlignment="1" applyProtection="1">
      <alignment horizontal="right"/>
    </xf>
    <xf numFmtId="0" fontId="4" fillId="3" borderId="0" xfId="0" applyFont="1" applyFill="1" applyAlignment="1" applyProtection="1">
      <alignment horizontal="left"/>
    </xf>
    <xf numFmtId="0" fontId="0" fillId="2" borderId="3" xfId="0" applyFill="1" applyBorder="1" applyAlignment="1" applyProtection="1">
      <alignment horizontal="center"/>
    </xf>
    <xf numFmtId="0" fontId="3" fillId="3" borderId="0" xfId="0" applyFont="1" applyFill="1" applyProtection="1"/>
    <xf numFmtId="0" fontId="0" fillId="3" borderId="1" xfId="0" applyFill="1" applyBorder="1" applyProtection="1"/>
    <xf numFmtId="0" fontId="0" fillId="3" borderId="0" xfId="0" applyFill="1" applyProtection="1"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6" fillId="3" borderId="7" xfId="0" applyFont="1" applyFill="1" applyBorder="1" applyProtection="1"/>
    <xf numFmtId="164" fontId="0" fillId="3" borderId="3" xfId="0" applyNumberFormat="1" applyFill="1" applyBorder="1" applyProtection="1">
      <protection hidden="1"/>
    </xf>
    <xf numFmtId="13" fontId="0" fillId="2" borderId="3" xfId="0" applyNumberFormat="1" applyFill="1" applyBorder="1" applyAlignment="1" applyProtection="1">
      <alignment horizontal="center"/>
      <protection locked="0"/>
    </xf>
    <xf numFmtId="13" fontId="0" fillId="2" borderId="3" xfId="0" applyNumberForma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13" fontId="0" fillId="0" borderId="3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ill="1" applyProtection="1"/>
    <xf numFmtId="0" fontId="10" fillId="0" borderId="0" xfId="0" applyFont="1" applyFill="1" applyProtection="1"/>
    <xf numFmtId="0" fontId="0" fillId="11" borderId="0" xfId="0" applyFill="1"/>
    <xf numFmtId="0" fontId="0" fillId="11" borderId="0" xfId="0" applyFill="1" applyProtection="1"/>
    <xf numFmtId="0" fontId="0" fillId="11" borderId="0" xfId="0" applyFill="1" applyAlignment="1" applyProtection="1">
      <alignment horizontal="right"/>
    </xf>
    <xf numFmtId="0" fontId="0" fillId="11" borderId="1" xfId="0" applyFill="1" applyBorder="1" applyProtection="1"/>
    <xf numFmtId="164" fontId="0" fillId="0" borderId="3" xfId="0" applyNumberFormat="1" applyFill="1" applyBorder="1" applyProtection="1">
      <protection hidden="1"/>
    </xf>
    <xf numFmtId="1" fontId="0" fillId="0" borderId="3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</xf>
    <xf numFmtId="13" fontId="0" fillId="0" borderId="3" xfId="0" applyNumberFormat="1" applyFill="1" applyBorder="1" applyAlignment="1" applyProtection="1">
      <alignment horizontal="center"/>
    </xf>
    <xf numFmtId="0" fontId="2" fillId="11" borderId="0" xfId="0" applyFont="1" applyFill="1" applyAlignment="1" applyProtection="1">
      <alignment horizontal="right"/>
    </xf>
    <xf numFmtId="164" fontId="5" fillId="11" borderId="1" xfId="0" applyNumberFormat="1" applyFont="1" applyFill="1" applyBorder="1" applyProtection="1"/>
    <xf numFmtId="4" fontId="0" fillId="11" borderId="0" xfId="0" applyNumberFormat="1" applyFill="1" applyProtection="1"/>
    <xf numFmtId="8" fontId="0" fillId="11" borderId="0" xfId="0" applyNumberFormat="1" applyFill="1" applyProtection="1"/>
    <xf numFmtId="164" fontId="5" fillId="11" borderId="0" xfId="0" applyNumberFormat="1" applyFont="1" applyFill="1" applyProtection="1"/>
    <xf numFmtId="164" fontId="5" fillId="11" borderId="0" xfId="0" applyNumberFormat="1" applyFont="1" applyFill="1" applyBorder="1" applyProtection="1"/>
    <xf numFmtId="0" fontId="15" fillId="3" borderId="0" xfId="0" applyFont="1" applyFill="1" applyProtection="1"/>
    <xf numFmtId="0" fontId="15" fillId="11" borderId="0" xfId="0" applyFont="1" applyFill="1" applyProtection="1"/>
    <xf numFmtId="0" fontId="2" fillId="11" borderId="2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1" xfId="0" applyBorder="1"/>
    <xf numFmtId="0" fontId="0" fillId="2" borderId="0" xfId="0" applyFill="1" applyBorder="1" applyAlignment="1" applyProtection="1">
      <protection locked="0"/>
    </xf>
    <xf numFmtId="0" fontId="3" fillId="10" borderId="10" xfId="0" applyFont="1" applyFill="1" applyBorder="1" applyAlignment="1" applyProtection="1">
      <alignment horizontal="center"/>
      <protection locked="0" hidden="1"/>
    </xf>
    <xf numFmtId="0" fontId="3" fillId="10" borderId="11" xfId="0" applyFont="1" applyFill="1" applyBorder="1" applyAlignment="1" applyProtection="1">
      <alignment horizontal="center"/>
      <protection locked="0" hidden="1"/>
    </xf>
    <xf numFmtId="0" fontId="11" fillId="5" borderId="10" xfId="0" applyFont="1" applyFill="1" applyBorder="1" applyAlignment="1" applyProtection="1">
      <alignment horizontal="center"/>
      <protection hidden="1"/>
    </xf>
    <xf numFmtId="0" fontId="11" fillId="5" borderId="11" xfId="0" applyFont="1" applyFill="1" applyBorder="1" applyAlignment="1" applyProtection="1">
      <alignment horizontal="center"/>
      <protection hidden="1"/>
    </xf>
    <xf numFmtId="0" fontId="11" fillId="5" borderId="12" xfId="0" applyFont="1" applyFill="1" applyBorder="1" applyAlignment="1" applyProtection="1">
      <alignment horizontal="center"/>
      <protection hidden="1"/>
    </xf>
    <xf numFmtId="0" fontId="3" fillId="10" borderId="12" xfId="0" applyFont="1" applyFill="1" applyBorder="1" applyAlignment="1" applyProtection="1">
      <alignment horizontal="center"/>
      <protection locked="0" hidden="1"/>
    </xf>
    <xf numFmtId="0" fontId="2" fillId="11" borderId="5" xfId="0" applyFont="1" applyFill="1" applyBorder="1" applyAlignment="1" applyProtection="1">
      <alignment horizontal="left" vertical="top"/>
    </xf>
    <xf numFmtId="0" fontId="0" fillId="11" borderId="2" xfId="0" applyFill="1" applyBorder="1" applyAlignment="1" applyProtection="1">
      <alignment horizontal="left" vertical="top"/>
    </xf>
    <xf numFmtId="0" fontId="0" fillId="11" borderId="6" xfId="0" applyFill="1" applyBorder="1" applyAlignment="1" applyProtection="1">
      <alignment horizontal="left" vertical="top"/>
    </xf>
    <xf numFmtId="0" fontId="0" fillId="11" borderId="7" xfId="0" applyFill="1" applyBorder="1" applyAlignment="1" applyProtection="1">
      <alignment horizontal="center" vertical="top"/>
    </xf>
    <xf numFmtId="0" fontId="0" fillId="11" borderId="0" xfId="0" applyFill="1" applyBorder="1" applyAlignment="1" applyProtection="1">
      <alignment horizontal="center" vertical="top"/>
    </xf>
    <xf numFmtId="0" fontId="0" fillId="11" borderId="4" xfId="0" applyFill="1" applyBorder="1" applyAlignment="1" applyProtection="1">
      <alignment horizontal="center" vertical="top"/>
    </xf>
    <xf numFmtId="0" fontId="0" fillId="11" borderId="7" xfId="0" applyFill="1" applyBorder="1" applyAlignment="1" applyProtection="1">
      <alignment horizontal="left" vertical="top"/>
    </xf>
    <xf numFmtId="0" fontId="0" fillId="11" borderId="0" xfId="0" applyFill="1" applyBorder="1" applyAlignment="1" applyProtection="1">
      <alignment horizontal="left" vertical="top"/>
    </xf>
    <xf numFmtId="0" fontId="0" fillId="11" borderId="4" xfId="0" applyFill="1" applyBorder="1" applyAlignment="1" applyProtection="1">
      <alignment horizontal="left" vertical="top"/>
    </xf>
    <xf numFmtId="0" fontId="0" fillId="3" borderId="0" xfId="0" applyFill="1" applyAlignment="1" applyProtection="1">
      <alignment horizontal="center"/>
    </xf>
    <xf numFmtId="0" fontId="0" fillId="11" borderId="8" xfId="0" applyFill="1" applyBorder="1" applyAlignment="1" applyProtection="1">
      <alignment horizontal="center" vertical="top"/>
    </xf>
    <xf numFmtId="0" fontId="0" fillId="11" borderId="1" xfId="0" applyFill="1" applyBorder="1" applyAlignment="1" applyProtection="1">
      <alignment horizontal="center" vertical="top"/>
    </xf>
    <xf numFmtId="0" fontId="0" fillId="11" borderId="9" xfId="0" applyFill="1" applyBorder="1" applyAlignment="1" applyProtection="1">
      <alignment horizontal="center" vertical="top"/>
    </xf>
    <xf numFmtId="0" fontId="0" fillId="3" borderId="11" xfId="0" applyFill="1" applyBorder="1" applyAlignment="1" applyProtection="1">
      <alignment horizontal="center"/>
      <protection locked="0"/>
    </xf>
    <xf numFmtId="0" fontId="2" fillId="11" borderId="3" xfId="0" applyFont="1" applyFill="1" applyBorder="1" applyAlignment="1" applyProtection="1">
      <alignment horizontal="center" vertical="center"/>
      <protection locked="0" hidden="1"/>
    </xf>
    <xf numFmtId="0" fontId="8" fillId="11" borderId="3" xfId="0" applyFont="1" applyFill="1" applyBorder="1" applyAlignment="1" applyProtection="1">
      <alignment horizontal="center" vertical="center"/>
      <protection locked="0" hidden="1"/>
    </xf>
    <xf numFmtId="0" fontId="12" fillId="11" borderId="3" xfId="0" applyFont="1" applyFill="1" applyBorder="1" applyAlignment="1" applyProtection="1">
      <alignment horizontal="center" vertical="center"/>
      <protection locked="0" hidden="1"/>
    </xf>
    <xf numFmtId="0" fontId="13" fillId="11" borderId="3" xfId="0" applyFont="1" applyFill="1" applyBorder="1" applyAlignment="1" applyProtection="1">
      <alignment horizontal="center" vertical="center"/>
      <protection locked="0" hidden="1"/>
    </xf>
    <xf numFmtId="0" fontId="14" fillId="11" borderId="3" xfId="0" applyFont="1" applyFill="1" applyBorder="1" applyAlignment="1" applyProtection="1">
      <alignment horizontal="center" vertical="center"/>
      <protection locked="0" hidden="1"/>
    </xf>
    <xf numFmtId="0" fontId="2" fillId="11" borderId="3" xfId="0" applyFont="1" applyFill="1" applyBorder="1" applyAlignment="1" applyProtection="1">
      <alignment horizontal="center" vertical="center"/>
    </xf>
    <xf numFmtId="13" fontId="2" fillId="11" borderId="3" xfId="0" applyNumberFormat="1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400049</xdr:colOff>
      <xdr:row>1</xdr:row>
      <xdr:rowOff>57149</xdr:rowOff>
    </xdr:from>
    <xdr:to>
      <xdr:col>4</xdr:col>
      <xdr:colOff>457200</xdr:colOff>
      <xdr:row>6</xdr:row>
      <xdr:rowOff>43026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438149" y="152399"/>
          <a:ext cx="2076451" cy="928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276225</xdr:colOff>
      <xdr:row>8</xdr:row>
      <xdr:rowOff>19049</xdr:rowOff>
    </xdr:to>
    <xdr:sp macro="" textlink="">
      <xdr:nvSpPr>
        <xdr:cNvPr id="2" name="Rectangle 1"/>
        <xdr:cNvSpPr/>
      </xdr:nvSpPr>
      <xdr:spPr>
        <a:xfrm>
          <a:off x="1571625" y="1333500"/>
          <a:ext cx="276225" cy="2095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CA" sz="1000">
              <a:latin typeface="Wingdings 3" pitchFamily="18" charset="2"/>
            </a:rPr>
            <a:t>q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53"/>
  <sheetViews>
    <sheetView tabSelected="1" view="pageLayout" zoomScaleNormal="100" workbookViewId="0">
      <selection activeCell="O26" sqref="O26"/>
    </sheetView>
  </sheetViews>
  <sheetFormatPr defaultColWidth="9.140625" defaultRowHeight="15"/>
  <cols>
    <col min="1" max="1" width="0.5703125" style="51" customWidth="1"/>
    <col min="2" max="2" width="6.7109375" style="51" customWidth="1"/>
    <col min="3" max="4" width="10.7109375" style="51" customWidth="1"/>
    <col min="5" max="5" width="9.28515625" style="51" customWidth="1"/>
    <col min="6" max="6" width="9.140625" style="51" customWidth="1"/>
    <col min="7" max="7" width="3.42578125" style="51" customWidth="1"/>
    <col min="8" max="8" width="6.7109375" style="51" customWidth="1"/>
    <col min="9" max="11" width="10.7109375" style="51" customWidth="1"/>
    <col min="12" max="12" width="8.85546875" style="51" customWidth="1"/>
    <col min="13" max="13" width="9.42578125" style="51" customWidth="1"/>
    <col min="14" max="16384" width="9.140625" style="51"/>
  </cols>
  <sheetData>
    <row r="1" spans="1:13" ht="7.5" customHeight="1">
      <c r="A1" s="49"/>
      <c r="B1" s="49"/>
      <c r="C1" s="49"/>
      <c r="D1" s="49"/>
      <c r="E1" s="49"/>
      <c r="F1" s="49"/>
      <c r="G1" s="49"/>
      <c r="H1" s="49"/>
      <c r="I1" s="49"/>
      <c r="J1" s="50"/>
      <c r="K1" s="49"/>
      <c r="L1" s="49"/>
      <c r="M1" s="66"/>
    </row>
    <row r="2" spans="1:13">
      <c r="A2" s="49"/>
      <c r="B2" s="49"/>
      <c r="C2" s="58" t="e">
        <f>VLOOKUP(B9,'Door Styles and Price'!A3:C21,3,0)</f>
        <v>#N/A</v>
      </c>
      <c r="D2" s="49"/>
      <c r="E2" s="49"/>
      <c r="F2" s="49"/>
      <c r="G2" s="49"/>
      <c r="H2" s="52" t="s">
        <v>1</v>
      </c>
      <c r="I2" s="85"/>
      <c r="J2" s="85"/>
      <c r="K2" s="85"/>
      <c r="L2" s="85"/>
      <c r="M2" s="66"/>
    </row>
    <row r="3" spans="1:13">
      <c r="A3" s="49"/>
      <c r="B3" s="49"/>
      <c r="C3" s="58" t="e">
        <f>VLOOKUP(H9,'Door Styles and Price'!B3:C21,2,0)</f>
        <v>#N/A</v>
      </c>
      <c r="D3" s="49"/>
      <c r="E3" s="49"/>
      <c r="F3" s="49"/>
      <c r="G3" s="49"/>
      <c r="H3" s="52" t="s">
        <v>54</v>
      </c>
      <c r="I3" s="86"/>
      <c r="J3" s="86"/>
      <c r="K3" s="86"/>
      <c r="L3" s="86"/>
      <c r="M3" s="66"/>
    </row>
    <row r="4" spans="1:13">
      <c r="A4" s="49"/>
      <c r="B4" s="49"/>
      <c r="C4" s="58" t="e">
        <f>VLOOKUP(B35,'Door Styles and Price'!F2:G17,2,0)</f>
        <v>#N/A</v>
      </c>
      <c r="D4" s="49"/>
      <c r="E4" s="49"/>
      <c r="F4" s="49"/>
      <c r="G4" s="49"/>
      <c r="H4" s="52" t="s">
        <v>2</v>
      </c>
      <c r="I4" s="85"/>
      <c r="J4" s="85"/>
      <c r="K4" s="85"/>
      <c r="L4" s="85"/>
      <c r="M4" s="66"/>
    </row>
    <row r="5" spans="1:13">
      <c r="A5" s="49"/>
      <c r="B5" s="49"/>
      <c r="C5" s="58" t="e">
        <f>VLOOKUP(H32,'Door Styles and Price'!N2:O9,2,0)</f>
        <v>#N/A</v>
      </c>
      <c r="D5" s="57">
        <f>VLOOKUP(I6,'Door Styles and Price'!K2:L11,2,0)</f>
        <v>0</v>
      </c>
      <c r="E5" s="49"/>
      <c r="F5" s="49"/>
      <c r="G5" s="49"/>
      <c r="H5" s="52" t="s">
        <v>17</v>
      </c>
      <c r="I5" s="85"/>
      <c r="J5" s="85"/>
      <c r="K5" s="85"/>
      <c r="L5" s="87"/>
      <c r="M5" s="66"/>
    </row>
    <row r="6" spans="1:13" ht="14.25" customHeight="1">
      <c r="A6" s="49"/>
      <c r="B6" s="49"/>
      <c r="C6" s="49"/>
      <c r="D6" s="49"/>
      <c r="E6" s="49"/>
      <c r="F6" s="49"/>
      <c r="G6" s="49"/>
      <c r="H6" s="52" t="s">
        <v>18</v>
      </c>
      <c r="I6" s="88" t="s">
        <v>56</v>
      </c>
      <c r="J6" s="89"/>
      <c r="K6" s="89"/>
      <c r="L6" s="59"/>
      <c r="M6" s="66"/>
    </row>
    <row r="7" spans="1:13" ht="16.5" customHeight="1">
      <c r="A7" s="49"/>
      <c r="B7" s="49"/>
      <c r="C7" s="49" t="s">
        <v>75</v>
      </c>
      <c r="D7" s="49"/>
      <c r="E7" s="49"/>
      <c r="F7" s="103" t="s">
        <v>62</v>
      </c>
      <c r="G7" s="103"/>
      <c r="H7" s="103"/>
      <c r="I7" s="103"/>
      <c r="J7" s="107"/>
      <c r="K7" s="107"/>
      <c r="L7" s="49"/>
      <c r="M7" s="66"/>
    </row>
    <row r="8" spans="1:13" ht="18.75">
      <c r="A8" s="49"/>
      <c r="B8" s="90" t="s">
        <v>66</v>
      </c>
      <c r="C8" s="91"/>
      <c r="D8" s="91"/>
      <c r="E8" s="91"/>
      <c r="F8" s="92"/>
      <c r="G8" s="49"/>
      <c r="H8" s="90" t="s">
        <v>66</v>
      </c>
      <c r="I8" s="91"/>
      <c r="J8" s="91"/>
      <c r="K8" s="91"/>
      <c r="L8" s="92"/>
      <c r="M8" s="66"/>
    </row>
    <row r="9" spans="1:13" ht="15.75">
      <c r="A9" s="49"/>
      <c r="B9" s="88" t="s">
        <v>56</v>
      </c>
      <c r="C9" s="89"/>
      <c r="D9" s="89"/>
      <c r="E9" s="89"/>
      <c r="F9" s="93"/>
      <c r="G9" s="53"/>
      <c r="H9" s="88" t="s">
        <v>56</v>
      </c>
      <c r="I9" s="89"/>
      <c r="J9" s="89"/>
      <c r="K9" s="89"/>
      <c r="L9" s="93"/>
      <c r="M9" s="66"/>
    </row>
    <row r="10" spans="1:13">
      <c r="A10" s="49"/>
      <c r="B10" s="113" t="s">
        <v>3</v>
      </c>
      <c r="C10" s="114" t="s">
        <v>5</v>
      </c>
      <c r="D10" s="113" t="s">
        <v>4</v>
      </c>
      <c r="E10" s="115" t="s">
        <v>6</v>
      </c>
      <c r="F10" s="115" t="s">
        <v>61</v>
      </c>
      <c r="G10" s="49"/>
      <c r="H10" s="113" t="s">
        <v>3</v>
      </c>
      <c r="I10" s="114" t="s">
        <v>5</v>
      </c>
      <c r="J10" s="113" t="s">
        <v>4</v>
      </c>
      <c r="K10" s="115" t="s">
        <v>6</v>
      </c>
      <c r="L10" s="115" t="s">
        <v>61</v>
      </c>
      <c r="M10" s="66"/>
    </row>
    <row r="11" spans="1:13">
      <c r="A11" s="49"/>
      <c r="B11" s="29"/>
      <c r="C11" s="61"/>
      <c r="D11" s="61"/>
      <c r="E11" s="72"/>
      <c r="F11" s="108"/>
      <c r="G11" s="49"/>
      <c r="H11" s="29"/>
      <c r="I11" s="61"/>
      <c r="J11" s="61"/>
      <c r="K11" s="60"/>
      <c r="L11" s="109"/>
      <c r="M11" s="66"/>
    </row>
    <row r="12" spans="1:13">
      <c r="A12" s="49"/>
      <c r="B12" s="29"/>
      <c r="C12" s="61"/>
      <c r="D12" s="61"/>
      <c r="E12" s="72"/>
      <c r="F12" s="108"/>
      <c r="G12" s="49"/>
      <c r="H12" s="29"/>
      <c r="I12" s="61"/>
      <c r="J12" s="61"/>
      <c r="K12" s="60"/>
      <c r="L12" s="108"/>
      <c r="M12" s="66"/>
    </row>
    <row r="13" spans="1:13">
      <c r="A13" s="49"/>
      <c r="B13" s="73"/>
      <c r="C13" s="64"/>
      <c r="D13" s="64"/>
      <c r="E13" s="72"/>
      <c r="F13" s="108"/>
      <c r="G13" s="49"/>
      <c r="H13" s="63"/>
      <c r="I13" s="64"/>
      <c r="J13" s="64"/>
      <c r="K13" s="72"/>
      <c r="L13" s="108"/>
      <c r="M13" s="66"/>
    </row>
    <row r="14" spans="1:13">
      <c r="A14" s="49"/>
      <c r="B14" s="63"/>
      <c r="C14" s="64"/>
      <c r="D14" s="64"/>
      <c r="E14" s="72"/>
      <c r="F14" s="108"/>
      <c r="G14" s="49"/>
      <c r="H14" s="63"/>
      <c r="I14" s="64"/>
      <c r="J14" s="64"/>
      <c r="K14" s="72"/>
      <c r="L14" s="112"/>
      <c r="M14" s="66"/>
    </row>
    <row r="15" spans="1:13">
      <c r="A15" s="49"/>
      <c r="B15" s="29"/>
      <c r="C15" s="61"/>
      <c r="D15" s="61"/>
      <c r="E15" s="72"/>
      <c r="F15" s="108"/>
      <c r="G15" s="49"/>
      <c r="H15" s="29"/>
      <c r="I15" s="61"/>
      <c r="J15" s="61"/>
      <c r="K15" s="72"/>
      <c r="L15" s="108"/>
      <c r="M15" s="66"/>
    </row>
    <row r="16" spans="1:13">
      <c r="A16" s="49"/>
      <c r="B16" s="29"/>
      <c r="C16" s="61"/>
      <c r="D16" s="61"/>
      <c r="E16" s="72"/>
      <c r="F16" s="108"/>
      <c r="G16" s="49"/>
      <c r="H16" s="63"/>
      <c r="I16" s="64"/>
      <c r="J16" s="64"/>
      <c r="K16" s="72"/>
      <c r="L16" s="108"/>
      <c r="M16" s="66"/>
    </row>
    <row r="17" spans="1:13">
      <c r="A17" s="49"/>
      <c r="B17" s="29"/>
      <c r="C17" s="61"/>
      <c r="D17" s="61"/>
      <c r="E17" s="72"/>
      <c r="F17" s="109"/>
      <c r="G17" s="49"/>
      <c r="H17" s="29"/>
      <c r="I17" s="61"/>
      <c r="J17" s="61"/>
      <c r="K17" s="72"/>
      <c r="L17" s="108"/>
      <c r="M17" s="66"/>
    </row>
    <row r="18" spans="1:13">
      <c r="A18" s="49"/>
      <c r="B18" s="29"/>
      <c r="C18" s="61"/>
      <c r="D18" s="61"/>
      <c r="E18" s="72"/>
      <c r="F18" s="109"/>
      <c r="G18" s="49"/>
      <c r="H18" s="29"/>
      <c r="I18" s="61"/>
      <c r="J18" s="61"/>
      <c r="K18" s="72"/>
      <c r="L18" s="108"/>
      <c r="M18" s="66"/>
    </row>
    <row r="19" spans="1:13">
      <c r="A19" s="49"/>
      <c r="B19" s="29"/>
      <c r="C19" s="61"/>
      <c r="D19" s="61"/>
      <c r="E19" s="72"/>
      <c r="F19" s="108"/>
      <c r="G19" s="49"/>
      <c r="H19" s="29"/>
      <c r="I19" s="61"/>
      <c r="J19" s="61"/>
      <c r="K19" s="72"/>
      <c r="L19" s="108"/>
      <c r="M19" s="66"/>
    </row>
    <row r="20" spans="1:13">
      <c r="A20" s="49"/>
      <c r="B20" s="63"/>
      <c r="C20" s="64"/>
      <c r="D20" s="64"/>
      <c r="E20" s="72"/>
      <c r="F20" s="110"/>
      <c r="G20" s="49"/>
      <c r="H20" s="29"/>
      <c r="I20" s="61"/>
      <c r="J20" s="61"/>
      <c r="K20" s="72"/>
      <c r="L20" s="108"/>
      <c r="M20" s="66"/>
    </row>
    <row r="21" spans="1:13">
      <c r="A21" s="49"/>
      <c r="B21" s="29"/>
      <c r="C21" s="61"/>
      <c r="D21" s="61"/>
      <c r="E21" s="72"/>
      <c r="F21" s="108"/>
      <c r="G21" s="49"/>
      <c r="H21" s="29"/>
      <c r="I21" s="61"/>
      <c r="J21" s="61"/>
      <c r="K21" s="72"/>
      <c r="L21" s="108"/>
      <c r="M21" s="66"/>
    </row>
    <row r="22" spans="1:13">
      <c r="A22" s="49"/>
      <c r="B22" s="29"/>
      <c r="C22" s="61"/>
      <c r="D22" s="61"/>
      <c r="E22" s="72"/>
      <c r="F22" s="108"/>
      <c r="G22" s="49"/>
      <c r="H22" s="29"/>
      <c r="I22" s="61"/>
      <c r="J22" s="61"/>
      <c r="K22" s="72"/>
      <c r="L22" s="108"/>
      <c r="M22" s="66"/>
    </row>
    <row r="23" spans="1:13">
      <c r="A23" s="49"/>
      <c r="B23" s="29"/>
      <c r="C23" s="61"/>
      <c r="D23" s="61"/>
      <c r="E23" s="72"/>
      <c r="F23" s="108"/>
      <c r="G23" s="49"/>
      <c r="H23" s="29"/>
      <c r="I23" s="61"/>
      <c r="J23" s="61"/>
      <c r="K23" s="72"/>
      <c r="L23" s="108"/>
      <c r="M23" s="66"/>
    </row>
    <row r="24" spans="1:13">
      <c r="A24" s="49"/>
      <c r="B24" s="29"/>
      <c r="C24" s="61"/>
      <c r="D24" s="61"/>
      <c r="E24" s="72"/>
      <c r="F24" s="108"/>
      <c r="G24" s="49"/>
      <c r="H24" s="29"/>
      <c r="I24" s="61"/>
      <c r="J24" s="61"/>
      <c r="K24" s="72"/>
      <c r="L24" s="108"/>
      <c r="M24" s="66"/>
    </row>
    <row r="25" spans="1:13">
      <c r="A25" s="49"/>
      <c r="B25" s="29"/>
      <c r="C25" s="61"/>
      <c r="D25" s="61"/>
      <c r="E25" s="72"/>
      <c r="F25" s="111"/>
      <c r="G25" s="49"/>
      <c r="H25" s="29"/>
      <c r="I25" s="61"/>
      <c r="J25" s="61"/>
      <c r="K25" s="72"/>
      <c r="L25" s="108"/>
      <c r="M25" s="66"/>
    </row>
    <row r="26" spans="1:13">
      <c r="A26" s="49"/>
      <c r="B26" s="29"/>
      <c r="C26" s="61"/>
      <c r="D26" s="61"/>
      <c r="E26" s="72"/>
      <c r="F26" s="108"/>
      <c r="G26" s="49"/>
      <c r="H26" s="63"/>
      <c r="I26" s="64"/>
      <c r="J26" s="64"/>
      <c r="K26" s="72"/>
      <c r="L26" s="108"/>
      <c r="M26" s="66"/>
    </row>
    <row r="27" spans="1:13">
      <c r="A27" s="49"/>
      <c r="B27" s="29"/>
      <c r="C27" s="61"/>
      <c r="D27" s="61"/>
      <c r="E27" s="72"/>
      <c r="F27" s="108"/>
      <c r="G27" s="49"/>
      <c r="H27" s="29"/>
      <c r="I27" s="61"/>
      <c r="J27" s="61"/>
      <c r="K27" s="72"/>
      <c r="L27" s="108"/>
      <c r="M27" s="66"/>
    </row>
    <row r="28" spans="1:13">
      <c r="A28" s="49"/>
      <c r="B28" s="29"/>
      <c r="C28" s="61"/>
      <c r="D28" s="61"/>
      <c r="E28" s="72"/>
      <c r="F28" s="108"/>
      <c r="G28" s="49"/>
      <c r="H28" s="54"/>
      <c r="I28" s="62"/>
      <c r="J28" s="62"/>
      <c r="K28" s="72"/>
      <c r="L28" s="108"/>
      <c r="M28" s="66"/>
    </row>
    <row r="29" spans="1:13">
      <c r="A29" s="49"/>
      <c r="B29" s="29"/>
      <c r="C29" s="61"/>
      <c r="D29" s="61"/>
      <c r="E29" s="72"/>
      <c r="F29" s="108"/>
      <c r="G29" s="49"/>
      <c r="H29" s="54"/>
      <c r="I29" s="62"/>
      <c r="J29" s="62"/>
      <c r="K29" s="72"/>
      <c r="L29" s="108"/>
      <c r="M29" s="66"/>
    </row>
    <row r="30" spans="1:13">
      <c r="A30" s="49"/>
      <c r="B30" s="29"/>
      <c r="C30" s="61"/>
      <c r="D30" s="61"/>
      <c r="E30" s="72"/>
      <c r="F30" s="108"/>
      <c r="G30" s="49"/>
      <c r="H30" s="54"/>
      <c r="I30" s="62"/>
      <c r="J30" s="62"/>
      <c r="K30" s="72"/>
      <c r="L30" s="108"/>
      <c r="M30" s="66"/>
    </row>
    <row r="31" spans="1:13">
      <c r="A31" s="49"/>
      <c r="B31" s="54"/>
      <c r="C31" s="62"/>
      <c r="D31" s="62"/>
      <c r="E31" s="72"/>
      <c r="F31" s="108"/>
      <c r="G31" s="49"/>
      <c r="H31" s="54"/>
      <c r="I31" s="62"/>
      <c r="J31" s="62"/>
      <c r="K31" s="72"/>
      <c r="L31" s="108"/>
      <c r="M31" s="66"/>
    </row>
    <row r="32" spans="1:13">
      <c r="A32" s="49"/>
      <c r="B32" s="74"/>
      <c r="C32" s="75"/>
      <c r="D32" s="75"/>
      <c r="E32" s="72"/>
      <c r="F32" s="108"/>
      <c r="G32" s="49"/>
      <c r="H32" s="54"/>
      <c r="I32" s="62"/>
      <c r="J32" s="62"/>
      <c r="K32" s="72"/>
      <c r="L32" s="108"/>
      <c r="M32" s="66"/>
    </row>
    <row r="33" spans="1:13" ht="15.75">
      <c r="A33" s="49"/>
      <c r="B33" s="54"/>
      <c r="C33" s="62"/>
      <c r="D33" s="62"/>
      <c r="E33" s="72"/>
      <c r="F33" s="108"/>
      <c r="G33" s="55"/>
      <c r="H33" s="54"/>
      <c r="I33" s="62"/>
      <c r="J33" s="62"/>
      <c r="K33" s="72"/>
      <c r="L33" s="108"/>
      <c r="M33" s="66"/>
    </row>
    <row r="34" spans="1:13">
      <c r="A34" s="49"/>
      <c r="B34" s="54"/>
      <c r="C34" s="62"/>
      <c r="D34" s="62"/>
      <c r="E34" s="72"/>
      <c r="F34" s="108"/>
      <c r="G34" s="49"/>
      <c r="H34" s="54"/>
      <c r="I34" s="62"/>
      <c r="J34" s="62"/>
      <c r="K34" s="72"/>
      <c r="L34" s="108"/>
      <c r="M34" s="66"/>
    </row>
    <row r="35" spans="1:13">
      <c r="A35" s="49"/>
      <c r="B35" s="54"/>
      <c r="C35" s="62"/>
      <c r="D35" s="62"/>
      <c r="E35" s="72"/>
      <c r="F35" s="108"/>
      <c r="G35" s="49"/>
      <c r="H35" s="49"/>
      <c r="I35" s="49"/>
      <c r="J35" s="49"/>
      <c r="K35" s="49"/>
      <c r="L35" s="49"/>
      <c r="M35" s="66"/>
    </row>
    <row r="36" spans="1:13">
      <c r="A36" s="49"/>
      <c r="B36" s="54"/>
      <c r="C36" s="62"/>
      <c r="D36" s="62"/>
      <c r="E36" s="72"/>
      <c r="F36" s="108"/>
      <c r="G36" s="49"/>
      <c r="H36" s="94" t="s">
        <v>67</v>
      </c>
      <c r="I36" s="95"/>
      <c r="J36" s="95"/>
      <c r="K36" s="95"/>
      <c r="L36" s="96"/>
      <c r="M36" s="66"/>
    </row>
    <row r="37" spans="1:13">
      <c r="A37" s="49"/>
      <c r="B37" s="54"/>
      <c r="C37" s="62"/>
      <c r="D37" s="62"/>
      <c r="E37" s="72"/>
      <c r="F37" s="108"/>
      <c r="G37" s="49"/>
      <c r="H37" s="97"/>
      <c r="I37" s="98"/>
      <c r="J37" s="98"/>
      <c r="K37" s="98"/>
      <c r="L37" s="99"/>
      <c r="M37" s="66"/>
    </row>
    <row r="38" spans="1:13">
      <c r="A38" s="49"/>
      <c r="B38" s="54"/>
      <c r="C38" s="62"/>
      <c r="D38" s="62"/>
      <c r="E38" s="72"/>
      <c r="F38" s="108"/>
      <c r="G38" s="49"/>
      <c r="H38" s="100"/>
      <c r="I38" s="101"/>
      <c r="J38" s="101"/>
      <c r="K38" s="101"/>
      <c r="L38" s="102"/>
      <c r="M38" s="66"/>
    </row>
    <row r="39" spans="1:13">
      <c r="A39" s="49"/>
      <c r="B39" s="54"/>
      <c r="C39" s="62"/>
      <c r="D39" s="62"/>
      <c r="E39" s="72"/>
      <c r="F39" s="108"/>
      <c r="G39" s="49"/>
      <c r="H39" s="104"/>
      <c r="I39" s="105"/>
      <c r="J39" s="105"/>
      <c r="K39" s="105"/>
      <c r="L39" s="106"/>
      <c r="M39" s="66"/>
    </row>
    <row r="40" spans="1:13">
      <c r="A40" s="49"/>
      <c r="B40" s="54"/>
      <c r="C40" s="62"/>
      <c r="D40" s="62"/>
      <c r="E40" s="72"/>
      <c r="F40" s="108"/>
      <c r="G40" s="49"/>
      <c r="H40" s="84" t="s">
        <v>68</v>
      </c>
      <c r="I40" s="84"/>
      <c r="J40" s="78"/>
      <c r="K40" s="69"/>
      <c r="L40" s="69"/>
      <c r="M40" s="66"/>
    </row>
    <row r="41" spans="1:13">
      <c r="A41" s="49"/>
      <c r="B41" s="54"/>
      <c r="C41" s="62"/>
      <c r="D41" s="62"/>
      <c r="E41" s="72"/>
      <c r="F41" s="108"/>
      <c r="G41" s="49"/>
      <c r="H41" s="69"/>
      <c r="I41" s="76" t="s">
        <v>69</v>
      </c>
      <c r="J41" s="79"/>
      <c r="K41" s="69"/>
      <c r="L41" s="69"/>
      <c r="M41" s="66"/>
    </row>
    <row r="42" spans="1:13" ht="15.75">
      <c r="A42" s="49"/>
      <c r="B42" s="54"/>
      <c r="C42" s="62"/>
      <c r="D42" s="62"/>
      <c r="E42" s="72"/>
      <c r="F42" s="108"/>
      <c r="G42" s="49"/>
      <c r="H42" s="69"/>
      <c r="I42" s="76" t="s">
        <v>70</v>
      </c>
      <c r="J42" s="80"/>
      <c r="K42" s="69"/>
      <c r="L42" s="69"/>
      <c r="M42" s="66"/>
    </row>
    <row r="43" spans="1:13" ht="15.75">
      <c r="A43" s="49"/>
      <c r="B43" s="54"/>
      <c r="C43" s="62"/>
      <c r="D43" s="62"/>
      <c r="E43" s="72"/>
      <c r="F43" s="108"/>
      <c r="G43" s="49"/>
      <c r="H43" s="69"/>
      <c r="I43" s="76" t="s">
        <v>71</v>
      </c>
      <c r="J43" s="81"/>
      <c r="K43" s="69"/>
      <c r="L43" s="69"/>
      <c r="M43" s="66"/>
    </row>
    <row r="44" spans="1:13">
      <c r="A44" s="49"/>
      <c r="B44" s="68"/>
      <c r="C44" s="68"/>
      <c r="D44" s="68"/>
      <c r="E44" s="68"/>
      <c r="F44" s="68"/>
      <c r="G44" s="49"/>
      <c r="H44" s="69"/>
      <c r="I44" s="76" t="s">
        <v>74</v>
      </c>
      <c r="J44" s="69"/>
      <c r="K44" s="69"/>
      <c r="L44" s="69"/>
      <c r="M44" s="66"/>
    </row>
    <row r="45" spans="1:13" ht="15.75">
      <c r="A45" s="49"/>
      <c r="B45" s="49"/>
      <c r="C45" s="49"/>
      <c r="D45" s="49"/>
      <c r="E45" s="49"/>
      <c r="F45" s="69"/>
      <c r="G45" s="69"/>
      <c r="H45" s="69"/>
      <c r="I45" s="76" t="s">
        <v>72</v>
      </c>
      <c r="J45" s="77"/>
      <c r="K45" s="71"/>
      <c r="L45" s="69"/>
      <c r="M45" s="66"/>
    </row>
    <row r="46" spans="1:13">
      <c r="A46" s="49"/>
      <c r="B46" s="49"/>
      <c r="C46" s="52" t="s">
        <v>52</v>
      </c>
      <c r="D46" s="56"/>
      <c r="E46" s="56"/>
      <c r="F46" s="69"/>
      <c r="G46" s="69"/>
      <c r="H46" s="69"/>
      <c r="I46" s="69"/>
      <c r="J46" s="69" t="s">
        <v>73</v>
      </c>
      <c r="K46" s="69"/>
      <c r="L46" s="69"/>
      <c r="M46" s="66"/>
    </row>
    <row r="47" spans="1:13">
      <c r="A47" s="49"/>
      <c r="B47" s="49"/>
      <c r="C47" s="49"/>
      <c r="D47" s="49"/>
      <c r="E47" s="49"/>
      <c r="F47" s="69"/>
      <c r="G47" s="69"/>
      <c r="H47" s="69"/>
      <c r="I47" s="69"/>
      <c r="J47" s="69"/>
      <c r="K47" s="69"/>
      <c r="L47" s="69"/>
      <c r="M47" s="66"/>
    </row>
    <row r="48" spans="1:13">
      <c r="A48" s="49"/>
      <c r="B48" s="70" t="s">
        <v>53</v>
      </c>
      <c r="C48" s="71"/>
      <c r="D48" s="71"/>
      <c r="E48" s="71"/>
      <c r="F48" s="69"/>
      <c r="G48" s="69"/>
      <c r="H48" s="69"/>
      <c r="I48" s="69"/>
      <c r="J48" s="69"/>
      <c r="K48" s="69"/>
      <c r="L48" s="69"/>
      <c r="M48" s="66"/>
    </row>
    <row r="49" spans="1:13">
      <c r="A49" s="49"/>
      <c r="B49" s="49" t="s">
        <v>57</v>
      </c>
      <c r="C49" s="49"/>
      <c r="D49" s="49"/>
      <c r="E49" s="49"/>
      <c r="F49" s="69"/>
      <c r="G49" s="69"/>
      <c r="H49" s="69"/>
      <c r="I49" s="69"/>
      <c r="J49" s="69"/>
      <c r="K49" s="69"/>
      <c r="L49" s="69"/>
      <c r="M49" s="66"/>
    </row>
    <row r="50" spans="1:13">
      <c r="A50" s="49"/>
      <c r="B50" s="82" t="s">
        <v>26</v>
      </c>
      <c r="C50" s="49"/>
      <c r="D50" s="49"/>
      <c r="E50" s="49"/>
      <c r="F50" s="69"/>
      <c r="G50" s="69"/>
      <c r="H50" s="69"/>
      <c r="I50" s="69"/>
      <c r="J50" s="69"/>
      <c r="K50" s="69"/>
      <c r="L50" s="69"/>
      <c r="M50" s="66"/>
    </row>
    <row r="51" spans="1:13">
      <c r="A51" s="49"/>
      <c r="B51" s="83" t="s">
        <v>76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7"/>
    </row>
    <row r="52" spans="1:13" ht="6.75" customHeight="1">
      <c r="A52" s="4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6"/>
    </row>
    <row r="53" spans="1:13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</row>
  </sheetData>
  <sheetProtection password="F877" sheet="1" objects="1" scenarios="1"/>
  <mergeCells count="16">
    <mergeCell ref="B8:F8"/>
    <mergeCell ref="B9:F9"/>
    <mergeCell ref="F7:I7"/>
    <mergeCell ref="J7:K7"/>
    <mergeCell ref="H39:L39"/>
    <mergeCell ref="H40:I40"/>
    <mergeCell ref="I2:L2"/>
    <mergeCell ref="I3:L3"/>
    <mergeCell ref="I4:L4"/>
    <mergeCell ref="I5:L5"/>
    <mergeCell ref="I6:K6"/>
    <mergeCell ref="H8:L8"/>
    <mergeCell ref="H9:L9"/>
    <mergeCell ref="H36:L36"/>
    <mergeCell ref="H37:L37"/>
    <mergeCell ref="H38:L38"/>
  </mergeCells>
  <dataValidations count="2">
    <dataValidation type="list" allowBlank="1" showInputMessage="1" showErrorMessage="1" sqref="B9 H9">
      <formula1>'Door Styles and Price'!$A$2:A$21</formula1>
    </dataValidation>
    <dataValidation type="list" allowBlank="1" showInputMessage="1" showErrorMessage="1" sqref="I6:K6">
      <formula1>'Door Styles and Price'!$K$2:$K$11</formula1>
    </dataValidation>
  </dataValidations>
  <printOptions horizontalCentered="1" verticalCentered="1"/>
  <pageMargins left="0.125" right="0.125" top="6.25E-2" bottom="0.25" header="0.05" footer="0.05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'Door Styles and Price'!$A$2:$A$21</xm:f>
          </x14:formula1>
          <xm:sqref>B9:E9</xm:sqref>
        </x14:dataValidation>
        <x14:dataValidation type="list" allowBlank="1" showInputMessage="1" showErrorMessage="1">
          <x14:formula1>
            <xm:f>'Door Styles and Price'!$N$2:$N$9</xm:f>
          </x14:formula1>
          <xm:sqref>H32:K32</xm:sqref>
        </x14:dataValidation>
        <x14:dataValidation type="list" allowBlank="1" showInputMessage="1" showErrorMessage="1">
          <x14:formula1>
            <xm:f>'Door Styles and Price'!$B$2:$B$21</xm:f>
          </x14:formula1>
          <xm:sqref>H9:K9</xm:sqref>
        </x14:dataValidation>
        <x14:dataValidation type="list" allowBlank="1" showInputMessage="1" showErrorMessage="1">
          <x14:formula1>
            <xm:f>'Door Styles and Price'!$I$2:$I$4</xm:f>
          </x14:formula1>
          <xm:sqref>D36</xm:sqref>
        </x14:dataValidation>
        <x14:dataValidation type="list" allowBlank="1" showInputMessage="1" showErrorMessage="1">
          <x14:formula1>
            <xm:f>'Door Styles and Price'!$F$2:$F$17</xm:f>
          </x14:formula1>
          <xm:sqref>B35:E35</xm:sqref>
        </x14:dataValidation>
        <x14:dataValidation type="list" allowBlank="1" showInputMessage="1" showErrorMessage="1">
          <x14:formula1>
            <xm:f>'Door Styles and Price'!$K$2:$K$10</xm:f>
          </x14:formula1>
          <xm:sqref>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31"/>
  <sheetViews>
    <sheetView workbookViewId="0">
      <selection activeCell="F11" sqref="F11"/>
    </sheetView>
  </sheetViews>
  <sheetFormatPr defaultRowHeight="15"/>
  <cols>
    <col min="1" max="1" width="35" customWidth="1"/>
    <col min="2" max="2" width="28.5703125" customWidth="1"/>
    <col min="3" max="3" width="11.5703125" style="6" customWidth="1"/>
    <col min="4" max="4" width="16.28515625" style="1" customWidth="1"/>
    <col min="5" max="5" width="8.42578125" style="9" customWidth="1"/>
    <col min="6" max="7" width="16.28515625" style="9" customWidth="1"/>
    <col min="8" max="8" width="3.28515625" style="28" customWidth="1"/>
    <col min="9" max="9" width="16.28515625" style="28" customWidth="1"/>
    <col min="11" max="11" width="15.140625" customWidth="1"/>
    <col min="12" max="12" width="16.85546875" customWidth="1"/>
    <col min="14" max="14" width="19" customWidth="1"/>
  </cols>
  <sheetData>
    <row r="1" spans="1:15">
      <c r="A1" s="25" t="s">
        <v>9</v>
      </c>
      <c r="B1" s="25" t="s">
        <v>10</v>
      </c>
      <c r="C1" s="26" t="s">
        <v>0</v>
      </c>
      <c r="D1" s="27" t="s">
        <v>7</v>
      </c>
      <c r="E1" s="14"/>
      <c r="F1" s="15" t="s">
        <v>25</v>
      </c>
      <c r="G1" s="16" t="s">
        <v>0</v>
      </c>
      <c r="H1" s="45"/>
      <c r="I1" s="35" t="s">
        <v>49</v>
      </c>
      <c r="K1" s="41" t="s">
        <v>19</v>
      </c>
      <c r="L1" s="41" t="s">
        <v>47</v>
      </c>
      <c r="N1" s="37" t="s">
        <v>22</v>
      </c>
      <c r="O1" s="37" t="s">
        <v>48</v>
      </c>
    </row>
    <row r="2" spans="1:15">
      <c r="A2" s="33" t="s">
        <v>56</v>
      </c>
      <c r="B2" s="20" t="s">
        <v>56</v>
      </c>
      <c r="C2" s="3"/>
      <c r="D2" s="11"/>
      <c r="E2" s="14"/>
      <c r="F2" s="33" t="s">
        <v>56</v>
      </c>
      <c r="G2" s="22">
        <v>0</v>
      </c>
      <c r="H2" s="45"/>
      <c r="I2" s="46" t="s">
        <v>56</v>
      </c>
      <c r="K2" s="33" t="s">
        <v>55</v>
      </c>
      <c r="L2" s="42">
        <v>0.37</v>
      </c>
      <c r="N2" s="33" t="s">
        <v>56</v>
      </c>
      <c r="O2" s="38">
        <v>0</v>
      </c>
    </row>
    <row r="3" spans="1:15">
      <c r="A3" s="30" t="s">
        <v>11</v>
      </c>
      <c r="B3" s="7" t="s">
        <v>28</v>
      </c>
      <c r="C3" s="4">
        <v>10.68</v>
      </c>
      <c r="D3" s="12" t="s">
        <v>8</v>
      </c>
      <c r="E3" s="14"/>
      <c r="F3" s="10" t="s">
        <v>34</v>
      </c>
      <c r="G3" s="23">
        <v>10.68</v>
      </c>
      <c r="H3" s="45"/>
      <c r="I3" s="47" t="s">
        <v>50</v>
      </c>
      <c r="K3" s="30" t="s">
        <v>40</v>
      </c>
      <c r="L3" s="43">
        <v>0</v>
      </c>
      <c r="N3" s="30" t="s">
        <v>40</v>
      </c>
      <c r="O3" s="39">
        <v>20</v>
      </c>
    </row>
    <row r="4" spans="1:15">
      <c r="A4" s="30" t="s">
        <v>58</v>
      </c>
      <c r="B4" s="32" t="s">
        <v>59</v>
      </c>
      <c r="C4" s="4">
        <v>18</v>
      </c>
      <c r="D4" s="12" t="s">
        <v>8</v>
      </c>
      <c r="E4" s="14"/>
      <c r="F4" s="30" t="s">
        <v>60</v>
      </c>
      <c r="G4" s="23">
        <v>18</v>
      </c>
      <c r="H4" s="45"/>
      <c r="I4" s="48" t="s">
        <v>51</v>
      </c>
      <c r="K4" s="30" t="s">
        <v>44</v>
      </c>
      <c r="L4" s="43">
        <v>0.28570000000000001</v>
      </c>
      <c r="N4" s="30" t="s">
        <v>23</v>
      </c>
      <c r="O4" s="39">
        <v>30</v>
      </c>
    </row>
    <row r="5" spans="1:15">
      <c r="A5" s="10" t="s">
        <v>12</v>
      </c>
      <c r="B5" s="7" t="s">
        <v>29</v>
      </c>
      <c r="C5" s="4">
        <v>10.68</v>
      </c>
      <c r="D5" s="12" t="s">
        <v>8</v>
      </c>
      <c r="E5" s="14"/>
      <c r="F5" s="10" t="s">
        <v>35</v>
      </c>
      <c r="G5" s="23">
        <v>10.68</v>
      </c>
      <c r="H5" s="45"/>
      <c r="I5" s="45"/>
      <c r="K5" s="30" t="s">
        <v>42</v>
      </c>
      <c r="L5" s="43">
        <v>0.63</v>
      </c>
      <c r="N5" s="30" t="s">
        <v>24</v>
      </c>
      <c r="O5" s="39">
        <v>40</v>
      </c>
    </row>
    <row r="6" spans="1:15">
      <c r="A6" s="10" t="s">
        <v>13</v>
      </c>
      <c r="B6" s="7" t="s">
        <v>30</v>
      </c>
      <c r="C6" s="4">
        <v>10.68</v>
      </c>
      <c r="D6" s="12" t="s">
        <v>8</v>
      </c>
      <c r="E6" s="14"/>
      <c r="F6" s="10" t="s">
        <v>36</v>
      </c>
      <c r="G6" s="23">
        <v>10.68</v>
      </c>
      <c r="H6" s="45"/>
      <c r="I6" s="45"/>
      <c r="K6" s="30" t="s">
        <v>21</v>
      </c>
      <c r="L6" s="43">
        <v>0.42799999999999999</v>
      </c>
      <c r="N6" s="30" t="s">
        <v>41</v>
      </c>
      <c r="O6" s="39">
        <v>50</v>
      </c>
    </row>
    <row r="7" spans="1:15">
      <c r="A7" s="10" t="s">
        <v>14</v>
      </c>
      <c r="B7" s="7" t="s">
        <v>31</v>
      </c>
      <c r="C7" s="4">
        <v>10.68</v>
      </c>
      <c r="D7" s="12" t="s">
        <v>8</v>
      </c>
      <c r="E7" s="14"/>
      <c r="F7" s="10" t="s">
        <v>37</v>
      </c>
      <c r="G7" s="23">
        <v>10.68</v>
      </c>
      <c r="H7" s="45"/>
      <c r="I7" s="45"/>
      <c r="K7" s="30" t="s">
        <v>20</v>
      </c>
      <c r="L7" s="43">
        <v>0.95</v>
      </c>
      <c r="N7" s="30"/>
      <c r="O7" s="39"/>
    </row>
    <row r="8" spans="1:15">
      <c r="A8" s="10" t="s">
        <v>15</v>
      </c>
      <c r="B8" s="7" t="s">
        <v>32</v>
      </c>
      <c r="C8" s="4">
        <v>21</v>
      </c>
      <c r="D8" s="12"/>
      <c r="E8" s="14"/>
      <c r="F8" s="10" t="s">
        <v>38</v>
      </c>
      <c r="G8" s="23">
        <v>21</v>
      </c>
      <c r="H8" s="45"/>
      <c r="I8" s="45"/>
      <c r="K8" s="30" t="s">
        <v>43</v>
      </c>
      <c r="L8" s="43">
        <v>0.37</v>
      </c>
      <c r="N8" s="30"/>
      <c r="O8" s="39"/>
    </row>
    <row r="9" spans="1:15">
      <c r="A9" s="10" t="s">
        <v>16</v>
      </c>
      <c r="B9" s="7" t="s">
        <v>33</v>
      </c>
      <c r="C9" s="4">
        <v>9.92</v>
      </c>
      <c r="D9" s="12"/>
      <c r="E9" s="14"/>
      <c r="F9" s="10" t="s">
        <v>39</v>
      </c>
      <c r="G9" s="23">
        <v>9.92</v>
      </c>
      <c r="H9" s="45"/>
      <c r="I9" s="45"/>
      <c r="K9" s="30" t="s">
        <v>45</v>
      </c>
      <c r="L9" s="43">
        <v>0.28999999999999998</v>
      </c>
      <c r="N9" s="31"/>
      <c r="O9" s="40"/>
    </row>
    <row r="10" spans="1:15">
      <c r="A10" s="30" t="s">
        <v>63</v>
      </c>
      <c r="B10" s="65" t="s">
        <v>64</v>
      </c>
      <c r="C10" s="4"/>
      <c r="D10" s="12"/>
      <c r="E10" s="14"/>
      <c r="F10" s="17" t="s">
        <v>65</v>
      </c>
      <c r="G10" s="23"/>
      <c r="H10" s="45"/>
      <c r="I10" s="45"/>
      <c r="K10" s="31" t="s">
        <v>46</v>
      </c>
      <c r="L10" s="44">
        <v>0</v>
      </c>
      <c r="N10" s="32"/>
    </row>
    <row r="11" spans="1:15">
      <c r="A11" s="10"/>
      <c r="B11" s="7"/>
      <c r="C11" s="4"/>
      <c r="D11" s="12"/>
      <c r="E11" s="14"/>
      <c r="F11" s="17"/>
      <c r="G11" s="23"/>
      <c r="H11" s="45"/>
      <c r="I11" s="45"/>
      <c r="K11" s="31" t="s">
        <v>56</v>
      </c>
      <c r="L11" s="44">
        <v>0</v>
      </c>
      <c r="N11" s="7"/>
    </row>
    <row r="12" spans="1:15">
      <c r="A12" s="10"/>
      <c r="B12" s="7"/>
      <c r="C12" s="4"/>
      <c r="D12" s="12"/>
      <c r="E12" s="14"/>
      <c r="F12" s="17"/>
      <c r="G12" s="23"/>
      <c r="H12" s="45"/>
      <c r="I12" s="45"/>
      <c r="K12" s="19"/>
      <c r="N12" s="7"/>
    </row>
    <row r="13" spans="1:15">
      <c r="A13" s="10"/>
      <c r="B13" s="7"/>
      <c r="C13" s="4"/>
      <c r="D13" s="12"/>
      <c r="E13" s="14"/>
      <c r="F13" s="17"/>
      <c r="G13" s="23"/>
      <c r="H13" s="45"/>
      <c r="I13" s="45"/>
      <c r="K13" s="19"/>
      <c r="N13" s="7"/>
    </row>
    <row r="14" spans="1:15">
      <c r="A14" s="10"/>
      <c r="B14" s="7"/>
      <c r="C14" s="4"/>
      <c r="D14" s="12"/>
      <c r="E14" s="14"/>
      <c r="F14" s="17"/>
      <c r="G14" s="23"/>
      <c r="H14" s="45"/>
      <c r="I14" s="45"/>
      <c r="K14" s="19"/>
      <c r="N14" s="7"/>
    </row>
    <row r="15" spans="1:15">
      <c r="A15" s="10"/>
      <c r="B15" s="7"/>
      <c r="C15" s="4"/>
      <c r="D15" s="12"/>
      <c r="E15" s="14"/>
      <c r="F15" s="17"/>
      <c r="G15" s="23"/>
      <c r="H15" s="45"/>
      <c r="I15" s="45"/>
      <c r="K15" s="19"/>
      <c r="N15" s="7"/>
    </row>
    <row r="16" spans="1:15">
      <c r="A16" s="10"/>
      <c r="B16" s="7"/>
      <c r="C16" s="4"/>
      <c r="D16" s="12"/>
      <c r="E16" s="14"/>
      <c r="F16" s="17"/>
      <c r="G16" s="23"/>
      <c r="H16" s="45"/>
      <c r="I16" s="45"/>
      <c r="K16" s="19"/>
    </row>
    <row r="17" spans="1:11">
      <c r="A17" s="10"/>
      <c r="B17" s="7"/>
      <c r="C17" s="4"/>
      <c r="D17" s="12"/>
      <c r="E17" s="14"/>
      <c r="F17" s="18"/>
      <c r="G17" s="24"/>
      <c r="H17" s="45"/>
      <c r="I17" s="45"/>
      <c r="K17" s="19"/>
    </row>
    <row r="18" spans="1:11">
      <c r="A18" s="10"/>
      <c r="B18" s="7"/>
      <c r="C18" s="4"/>
      <c r="D18" s="12"/>
      <c r="E18" s="14"/>
      <c r="F18" s="21"/>
      <c r="G18" s="21"/>
      <c r="H18" s="34"/>
      <c r="I18" s="34"/>
      <c r="K18" s="19"/>
    </row>
    <row r="19" spans="1:11">
      <c r="A19" s="10"/>
      <c r="B19" s="7"/>
      <c r="C19" s="4"/>
      <c r="D19" s="12"/>
      <c r="E19" s="14"/>
      <c r="F19" s="14"/>
      <c r="G19" s="14"/>
      <c r="H19" s="34"/>
      <c r="I19" s="34"/>
    </row>
    <row r="20" spans="1:11">
      <c r="A20" s="10"/>
      <c r="B20" s="7"/>
      <c r="C20" s="4"/>
      <c r="D20" s="12"/>
      <c r="E20" s="14"/>
      <c r="F20" s="14"/>
      <c r="G20" s="14"/>
      <c r="H20" s="34"/>
      <c r="I20" s="34"/>
    </row>
    <row r="21" spans="1:11">
      <c r="A21" s="2"/>
      <c r="B21" s="8"/>
      <c r="C21" s="5"/>
      <c r="D21" s="13"/>
      <c r="E21" s="14"/>
      <c r="F21" s="14"/>
      <c r="G21" s="14"/>
      <c r="H21" s="34"/>
      <c r="I21" s="34"/>
    </row>
    <row r="22" spans="1:11">
      <c r="A22" s="20"/>
      <c r="B22" s="20"/>
      <c r="C22" s="3"/>
      <c r="D22" s="21"/>
      <c r="E22" s="14"/>
      <c r="F22" s="14"/>
      <c r="G22" s="14"/>
      <c r="H22" s="34"/>
      <c r="I22" s="34"/>
    </row>
    <row r="23" spans="1:11">
      <c r="A23" s="32"/>
      <c r="B23" s="7"/>
      <c r="C23" s="4"/>
      <c r="D23" s="14"/>
      <c r="E23" s="14"/>
      <c r="F23" s="14"/>
      <c r="G23" s="14"/>
      <c r="H23" s="34"/>
      <c r="I23" s="34"/>
    </row>
    <row r="24" spans="1:11">
      <c r="A24" s="7"/>
      <c r="B24" s="7"/>
      <c r="C24" s="4"/>
      <c r="D24" s="14"/>
      <c r="E24" s="14"/>
      <c r="F24" s="14"/>
      <c r="G24" s="14"/>
      <c r="H24" s="34"/>
      <c r="I24" s="34"/>
    </row>
    <row r="25" spans="1:11">
      <c r="A25" s="7"/>
      <c r="B25" s="7"/>
      <c r="C25" s="4"/>
      <c r="D25" s="14"/>
      <c r="E25" s="14"/>
      <c r="F25" s="14"/>
      <c r="G25" s="14"/>
      <c r="H25" s="34"/>
      <c r="I25" s="34"/>
    </row>
    <row r="26" spans="1:11">
      <c r="A26" s="7"/>
      <c r="B26" s="7"/>
      <c r="C26" s="4"/>
      <c r="D26" s="14"/>
      <c r="E26" s="14"/>
      <c r="F26" s="14"/>
      <c r="G26" s="14"/>
      <c r="H26" s="34"/>
      <c r="I26" s="34"/>
    </row>
    <row r="27" spans="1:11">
      <c r="A27" s="7"/>
      <c r="B27" s="7"/>
      <c r="C27" s="4"/>
      <c r="D27" s="14"/>
      <c r="E27" s="14"/>
      <c r="F27" s="14"/>
      <c r="G27" s="14"/>
      <c r="H27" s="34"/>
      <c r="I27" s="34"/>
    </row>
    <row r="28" spans="1:11">
      <c r="A28" s="7"/>
      <c r="B28" s="7"/>
      <c r="C28" s="4"/>
      <c r="D28" s="14"/>
      <c r="E28" s="14"/>
      <c r="F28" s="14"/>
      <c r="G28" s="14"/>
      <c r="H28" s="34"/>
      <c r="I28" s="34"/>
    </row>
    <row r="29" spans="1:11">
      <c r="A29" s="7"/>
      <c r="B29" s="7"/>
      <c r="C29" s="4"/>
      <c r="D29" s="14"/>
      <c r="E29" s="14"/>
      <c r="F29" s="14"/>
      <c r="G29" s="14"/>
      <c r="H29" s="34"/>
      <c r="I29" s="34"/>
    </row>
    <row r="30" spans="1:11">
      <c r="A30" s="7"/>
      <c r="B30" s="7"/>
      <c r="C30" s="4"/>
      <c r="D30" s="14"/>
      <c r="E30" s="14"/>
      <c r="F30" s="14"/>
      <c r="G30" s="14"/>
      <c r="H30" s="34"/>
      <c r="I30" s="34"/>
    </row>
    <row r="31" spans="1:11">
      <c r="F31" s="14"/>
      <c r="G31" s="14"/>
      <c r="H31" s="34"/>
      <c r="I31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8"/>
  <sheetViews>
    <sheetView workbookViewId="0">
      <selection activeCell="I6" sqref="I6:K6"/>
    </sheetView>
  </sheetViews>
  <sheetFormatPr defaultRowHeight="15"/>
  <cols>
    <col min="1" max="1" width="14.42578125" customWidth="1"/>
  </cols>
  <sheetData>
    <row r="1" spans="1:1">
      <c r="A1" t="e">
        <f ca="1">OFFSET('Door Styles and Price'!A3:A30,0,0,(COUNTA('Door Styles and Price'!A3:A30)))</f>
        <v>#VALUE!</v>
      </c>
    </row>
    <row r="2" spans="1:1">
      <c r="A2">
        <f>COUNTA('Door Styles and Price'!$A$3:$A$30)</f>
        <v>8</v>
      </c>
    </row>
    <row r="3" spans="1:1">
      <c r="A3">
        <f ca="1">OFFSET('Door Styles and Price'!A3:A30,COUNTA('Door Styles and Price'!A3:A30),0,1,1)</f>
        <v>0</v>
      </c>
    </row>
    <row r="4" spans="1:1">
      <c r="A4" t="str">
        <f ca="1">OFFSET('Door Styles and Price'!A3:A30,2,0,1,1)</f>
        <v>Bevel</v>
      </c>
    </row>
    <row r="8" spans="1:1">
      <c r="A8" s="36" t="s">
        <v>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Door Order</vt:lpstr>
      <vt:lpstr>Door Styles and Price</vt:lpstr>
      <vt:lpstr>Cut sheet</vt:lpstr>
      <vt:lpstr>'Door Order'!Print_Area</vt:lpstr>
      <vt:lpstr>'Door Styles and Price'!walnut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White</cp:lastModifiedBy>
  <cp:lastPrinted>2022-05-24T16:20:46Z</cp:lastPrinted>
  <dcterms:created xsi:type="dcterms:W3CDTF">2022-04-26T19:30:47Z</dcterms:created>
  <dcterms:modified xsi:type="dcterms:W3CDTF">2022-06-27T21:49:36Z</dcterms:modified>
</cp:coreProperties>
</file>